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'Лист1'!$A$1:$E$83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<sst xmlns="http://schemas.openxmlformats.org/spreadsheetml/2006/main" count="111" uniqueCount="107">
  <si>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</si>
  <si>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</si>
  <si>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</si>
  <si>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</si>
  <si>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</si>
  <si>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</si>
  <si>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</si>
  <si>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</si>
  <si>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</si>
  <si>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</si>
  <si>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</si>
  <si>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</si>
  <si>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</si>
  <si>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</si>
  <si>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</si>
  <si>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</si>
  <si>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</si>
  <si>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</si>
  <si>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</si>
  <si>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</si>
  <si>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</si>
  <si>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</si>
  <si>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</si>
  <si>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</si>
  <si>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</si>
  <si>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</si>
  <si>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</si>
  <si>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</si>
  <si>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</si>
  <si>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</si>
  <si>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</si>
  <si>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</si>
  <si>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</si>
  <si>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</si>
  <si>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</si>
  <si>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</si>
  <si>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</si>
  <si>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</si>
  <si>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</si>
  <si>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</si>
  <si>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</si>
  <si>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</si>
  <si>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</si>
  <si>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</si>
  <si>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</si>
  <si>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</si>
  <si>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</si>
  <si>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</si>
  <si>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</si>
  <si>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</si>
  <si>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</si>
  <si>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</si>
  <si>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</si>
  <si>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</si>
  <si>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</si>
  <si>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</si>
  <si>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</si>
  <si>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</si>
  <si>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</si>
  <si>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</si>
  <si>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</si>
  <si>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</si>
  <si>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</si>
  <si>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</si>
  <si>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</si>
  <si>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</si>
  <si>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</si>
  <si>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</si>
  <si>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</si>
  <si>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</si>
  <si>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</si>
  <si>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</si>
  <si>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</si>
  <si>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</si>
  <si>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</si>
  <si>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</si>
  <si>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</si>
  <si>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</si>
  <si>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</si>
  <si>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</si>
  <si>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</si>
  <si>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</si>
  <si>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</si>
  <si>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</si>
  <si>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</si>
  <si>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</si>
  <si>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</si>
  <si>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</si>
  <si>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</si>
  <si>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</si>
  <si>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 xml:space="preserve">Заместитель главы муниципального образования Калининский район, начальник финансового управления  </t>
  </si>
  <si>
    <t xml:space="preserve">                      О.В. Мостовая</t>
  </si>
  <si>
    <t>Условно утвержденные расходы</t>
  </si>
  <si>
    <t>0904</t>
  </si>
  <si>
    <t>Скорая медицинская помощь</t>
  </si>
  <si>
    <t>0703</t>
  </si>
  <si>
    <t>Дополнительное образование детей</t>
  </si>
  <si>
    <t>0502</t>
  </si>
  <si>
    <t>Коммунальное хозяйство</t>
  </si>
  <si>
    <t>Молодёжная политика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</si>
  <si>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</si>
  <si>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</si>
  <si>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</si>
  <si>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2023 и 2024 годы</t>
  </si>
  <si>
    <t>2024 год</t>
  </si>
  <si>
    <t>"</t>
  </si>
  <si>
    <r>
      <t xml:space="preserve">                                                                        ПРИЛОЖЕНИЕ 4                                        к решению Совета муниципального образования Калининский район                от </t>
    </r>
    <r>
      <rPr>
        <u val="single"/>
        <sz val="14"/>
        <color indexed="8"/>
        <rFont val="Times New Roman"/>
        <family val="1"/>
      </rPr>
      <t>23.09.2022 г. №164</t>
    </r>
    <r>
      <rPr>
        <sz val="14"/>
        <color indexed="8"/>
        <rFont val="Times New Roman"/>
        <family val="1"/>
      </rPr>
      <t xml:space="preserve">
"ПРИЛОЖЕНИЕ 6                               УТВЕРЖДЕНО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</si>
</sst>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3" xfId="0" applyFont="1" applyFill="1" applyBorder="1" applyAlignment="1">
      <alignment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justify" wrapTex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justify" vertical="top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2" xfId="0" applyFont="1" applyFill="1" applyBorder="1" applyAlignment="1">
      <alignment horizontal="justify" vertical="top" wrapText="1"/>
    </xf>
    <xf numFmtId="49" fontId="2" fillId="33" borderId="19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left" vertical="center" wrapText="1"/>
      <protection hidden="1"/>
    </xf>
    <xf numFmtId="168" fontId="4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left" vertical="top" wrapText="1" indent="5"/>
    </xf>
    <xf numFmtId="0" fontId="0" fillId="33" borderId="0" xfId="0" applyFill="1" applyAlignment="1">
      <alignment horizontal="left" vertical="top" wrapText="1" indent="5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Normal="75" zoomScaleSheetLayoutView="100" zoomScalePageLayoutView="0" workbookViewId="0" topLeftCell="A5">
      <selection activeCell="F5" sqref="F5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5" width="15.375" style="17" customWidth="1"/>
    <col min="6" max="6" width="21.75390625" style="0" customWidth="1"/>
  </cols>
  <sheetData>
    <row r="1" spans="2:6" ht="1.5" customHeight="1">
      <c r="B1" s="79"/>
      <c r="C1" s="79"/>
      <c r="D1" s="79"/>
      <c r="E1" s="80"/>
      <c r="F1" s="80"/>
    </row>
    <row r="2" spans="2:6" ht="18.75" customHeight="1" hidden="1">
      <c r="B2" s="79"/>
      <c r="C2" s="79"/>
      <c r="D2" s="79"/>
      <c r="E2" s="80"/>
      <c r="F2" s="80"/>
    </row>
    <row r="3" spans="2:6" ht="18.75" customHeight="1" hidden="1">
      <c r="B3" s="79"/>
      <c r="C3" s="79"/>
      <c r="D3" s="79"/>
      <c r="E3" s="80"/>
      <c r="F3" s="80"/>
    </row>
    <row r="4" spans="2:6" ht="139.5" customHeight="1" hidden="1">
      <c r="B4" s="79"/>
      <c r="C4" s="79"/>
      <c r="D4" s="79"/>
      <c r="E4" s="80"/>
      <c r="F4" s="80"/>
    </row>
    <row r="5" spans="2:6" ht="283.5" customHeight="1">
      <c r="B5" s="16"/>
      <c r="C5" s="83" t="s">
        <v>106</v>
      </c>
      <c r="D5" s="83"/>
      <c r="E5" s="84"/>
      <c r="F5" s="6"/>
    </row>
    <row r="6" spans="2:6" ht="18.75" customHeight="1" hidden="1">
      <c r="B6" s="18"/>
      <c r="C6" s="19"/>
      <c r="D6" s="60"/>
      <c r="E6" s="19"/>
      <c r="F6" s="6"/>
    </row>
    <row r="7" spans="2:6" ht="18.75" customHeight="1" hidden="1">
      <c r="B7" s="81"/>
      <c r="C7" s="82"/>
      <c r="D7" s="82"/>
      <c r="E7" s="82"/>
      <c r="F7" s="6"/>
    </row>
    <row r="8" spans="2:6" ht="18.75" customHeight="1" hidden="1">
      <c r="B8" s="81"/>
      <c r="C8" s="82"/>
      <c r="D8" s="82"/>
      <c r="E8" s="82"/>
      <c r="F8" s="7"/>
    </row>
    <row r="9" spans="2:6" ht="18.75" customHeight="1" hidden="1">
      <c r="B9" s="81"/>
      <c r="C9" s="82"/>
      <c r="D9" s="82"/>
      <c r="E9" s="82"/>
      <c r="F9" s="8"/>
    </row>
    <row r="10" spans="2:6" ht="18.75" customHeight="1" hidden="1">
      <c r="B10" s="87"/>
      <c r="C10" s="82"/>
      <c r="D10" s="82"/>
      <c r="E10" s="82"/>
      <c r="F10" s="9"/>
    </row>
    <row r="11" spans="2:6" ht="18.75" customHeight="1" hidden="1">
      <c r="B11" s="81"/>
      <c r="C11" s="82"/>
      <c r="D11" s="82"/>
      <c r="E11" s="82"/>
      <c r="F11" s="6"/>
    </row>
    <row r="12" spans="2:6" ht="18.75" customHeight="1" hidden="1">
      <c r="B12" s="81"/>
      <c r="C12" s="82"/>
      <c r="D12" s="82"/>
      <c r="E12" s="82"/>
      <c r="F12" s="7"/>
    </row>
    <row r="13" spans="2:6" ht="18.75" customHeight="1" hidden="1">
      <c r="B13" s="81"/>
      <c r="C13" s="82"/>
      <c r="D13" s="82"/>
      <c r="E13" s="82"/>
      <c r="F13" s="8"/>
    </row>
    <row r="14" spans="2:6" ht="18.75" customHeight="1" hidden="1">
      <c r="B14" s="81"/>
      <c r="C14" s="82"/>
      <c r="D14" s="82"/>
      <c r="E14" s="82"/>
      <c r="F14" s="7"/>
    </row>
    <row r="15" spans="2:6" ht="18.75" customHeight="1" hidden="1">
      <c r="B15" s="81"/>
      <c r="C15" s="82"/>
      <c r="D15" s="82"/>
      <c r="E15" s="82"/>
      <c r="F15" s="10"/>
    </row>
    <row r="16" spans="2:6" ht="18.75" customHeight="1" hidden="1">
      <c r="B16" s="81"/>
      <c r="C16" s="82"/>
      <c r="D16" s="82"/>
      <c r="E16" s="82"/>
      <c r="F16" s="7"/>
    </row>
    <row r="17" spans="2:6" ht="93.75" customHeight="1" hidden="1">
      <c r="B17" s="81"/>
      <c r="C17" s="82"/>
      <c r="D17" s="82"/>
      <c r="E17" s="82"/>
      <c r="F17" s="7"/>
    </row>
    <row r="18" spans="2:6" ht="18.75" customHeight="1">
      <c r="B18" s="87"/>
      <c r="C18" s="82"/>
      <c r="D18" s="82"/>
      <c r="E18" s="82"/>
      <c r="F18" s="9"/>
    </row>
    <row r="19" spans="2:5" ht="46.5" customHeight="1">
      <c r="B19" s="88" t="s">
        <v>103</v>
      </c>
      <c r="C19" s="88"/>
      <c r="D19" s="88"/>
      <c r="E19" s="88"/>
    </row>
    <row r="20" spans="2:5" ht="23.25" customHeight="1">
      <c r="B20" s="88"/>
      <c r="C20" s="88"/>
      <c r="D20" s="88"/>
      <c r="E20" s="88"/>
    </row>
    <row r="21" spans="1:6" ht="15.75" customHeight="1">
      <c r="A21" s="20"/>
      <c r="B21" s="20"/>
      <c r="C21" s="20"/>
      <c r="D21" s="20"/>
      <c r="E21" s="20" t="s">
        <v>89</v>
      </c>
      <c r="F21" s="1"/>
    </row>
    <row r="22" spans="1:6" s="12" customFormat="1" ht="21.75" customHeight="1">
      <c r="A22" s="89" t="s">
        <v>0</v>
      </c>
      <c r="B22" s="91" t="s">
        <v>1</v>
      </c>
      <c r="C22" s="93" t="s">
        <v>2</v>
      </c>
      <c r="D22" s="95" t="s">
        <v>88</v>
      </c>
      <c r="E22" s="96"/>
      <c r="F22" s="11"/>
    </row>
    <row r="23" spans="1:6" s="12" customFormat="1" ht="24" customHeight="1">
      <c r="A23" s="90"/>
      <c r="B23" s="92"/>
      <c r="C23" s="94"/>
      <c r="D23" s="61" t="s">
        <v>100</v>
      </c>
      <c r="E23" s="62" t="s">
        <v>104</v>
      </c>
      <c r="F23" s="11"/>
    </row>
    <row r="24" spans="1:6" ht="21.75" customHeight="1">
      <c r="A24" s="21"/>
      <c r="B24" s="22" t="s">
        <v>3</v>
      </c>
      <c r="C24" s="39" t="s">
        <v>4</v>
      </c>
      <c r="D24" s="66">
        <f>D26+D40+D44+D48+D52+D58+D61+D67+D72+D76+D78+D81</f>
        <v>1101706</v>
      </c>
      <c r="E24" s="66">
        <f>E26+E40+E44+E48+E52+E58+E61+E67+E72+E76+E78+E81</f>
        <v>1044438.5</v>
      </c>
      <c r="F24" s="1"/>
    </row>
    <row r="25" spans="1:6" ht="18.75">
      <c r="A25" s="23"/>
      <c r="B25" s="24" t="s">
        <v>5</v>
      </c>
      <c r="C25" s="25"/>
      <c r="D25" s="67"/>
      <c r="E25" s="67"/>
      <c r="F25" s="1"/>
    </row>
    <row r="26" spans="1:6" ht="27.75" customHeight="1">
      <c r="A26" s="26">
        <v>1</v>
      </c>
      <c r="B26" s="22" t="s">
        <v>9</v>
      </c>
      <c r="C26" s="27" t="s">
        <v>11</v>
      </c>
      <c r="D26" s="68">
        <f>D27+D28+D29+D31+D34+D35+D33+D30</f>
        <v>88954.1</v>
      </c>
      <c r="E26" s="68">
        <f>E27+E28+E29+E31+E34+E35+E33+E30</f>
        <v>82076.1</v>
      </c>
      <c r="F26" s="1"/>
    </row>
    <row r="27" spans="1:6" ht="37.5" customHeight="1">
      <c r="A27" s="28"/>
      <c r="B27" s="29" t="s">
        <v>10</v>
      </c>
      <c r="C27" s="15" t="s">
        <v>12</v>
      </c>
      <c r="D27" s="69">
        <v>1600</v>
      </c>
      <c r="E27" s="69">
        <v>1600</v>
      </c>
      <c r="F27" s="13"/>
    </row>
    <row r="28" spans="1:6" ht="42" customHeight="1">
      <c r="A28" s="28"/>
      <c r="B28" s="29" t="s">
        <v>13</v>
      </c>
      <c r="C28" s="15" t="s">
        <v>14</v>
      </c>
      <c r="D28" s="69">
        <v>1541</v>
      </c>
      <c r="E28" s="69">
        <v>1541</v>
      </c>
      <c r="F28" s="1"/>
    </row>
    <row r="29" spans="1:6" ht="37.5">
      <c r="A29" s="28"/>
      <c r="B29" s="30" t="s">
        <v>84</v>
      </c>
      <c r="C29" s="15" t="s">
        <v>15</v>
      </c>
      <c r="D29" s="69">
        <v>23010</v>
      </c>
      <c r="E29" s="69">
        <v>23010</v>
      </c>
      <c r="F29" s="1"/>
    </row>
    <row r="30" spans="1:6" ht="26.25" customHeight="1">
      <c r="A30" s="28"/>
      <c r="B30" s="30" t="s">
        <v>69</v>
      </c>
      <c r="C30" s="15" t="s">
        <v>68</v>
      </c>
      <c r="D30" s="69">
        <v>6.1</v>
      </c>
      <c r="E30" s="69">
        <v>6.1</v>
      </c>
      <c r="F30" s="1"/>
    </row>
    <row r="31" spans="1:6" ht="56.25">
      <c r="A31" s="28"/>
      <c r="B31" s="29" t="s">
        <v>6</v>
      </c>
      <c r="C31" s="15" t="s">
        <v>16</v>
      </c>
      <c r="D31" s="69">
        <v>11996</v>
      </c>
      <c r="E31" s="69">
        <f>11996-10</f>
        <v>11986</v>
      </c>
      <c r="F31" s="1"/>
    </row>
    <row r="32" spans="1:6" ht="24.75" customHeight="1" hidden="1">
      <c r="A32" s="28"/>
      <c r="B32" s="29" t="s">
        <v>7</v>
      </c>
      <c r="C32" s="15" t="s">
        <v>17</v>
      </c>
      <c r="D32" s="69"/>
      <c r="E32" s="69"/>
      <c r="F32" s="1"/>
    </row>
    <row r="33" spans="1:6" ht="40.5" hidden="1">
      <c r="A33" s="31"/>
      <c r="B33" s="32" t="s">
        <v>7</v>
      </c>
      <c r="C33" s="33" t="s">
        <v>17</v>
      </c>
      <c r="D33" s="69"/>
      <c r="E33" s="69"/>
      <c r="F33" s="1"/>
    </row>
    <row r="34" spans="1:6" ht="18.75">
      <c r="A34" s="31"/>
      <c r="B34" s="34" t="s">
        <v>8</v>
      </c>
      <c r="C34" s="33" t="s">
        <v>18</v>
      </c>
      <c r="D34" s="69">
        <v>500</v>
      </c>
      <c r="E34" s="69">
        <v>500</v>
      </c>
      <c r="F34" s="1"/>
    </row>
    <row r="35" spans="1:6" ht="18.75">
      <c r="A35" s="28"/>
      <c r="B35" s="28" t="s">
        <v>19</v>
      </c>
      <c r="C35" s="15" t="s">
        <v>70</v>
      </c>
      <c r="D35" s="69">
        <f>50311-10</f>
        <v>50301</v>
      </c>
      <c r="E35" s="69">
        <f>42641+792</f>
        <v>43433</v>
      </c>
      <c r="F35" s="1"/>
    </row>
    <row r="36" spans="1:6" ht="18.75" hidden="1">
      <c r="A36" s="35"/>
      <c r="B36" s="28"/>
      <c r="C36" s="36"/>
      <c r="D36" s="70"/>
      <c r="E36" s="70"/>
      <c r="F36" s="1"/>
    </row>
    <row r="37" spans="1:6" ht="18.75" hidden="1">
      <c r="A37" s="37">
        <v>2</v>
      </c>
      <c r="B37" s="38" t="s">
        <v>20</v>
      </c>
      <c r="C37" s="39" t="s">
        <v>22</v>
      </c>
      <c r="D37" s="71">
        <v>0</v>
      </c>
      <c r="E37" s="71">
        <v>0</v>
      </c>
      <c r="F37" s="1"/>
    </row>
    <row r="38" spans="1:6" ht="18.75" hidden="1">
      <c r="A38" s="40"/>
      <c r="B38" s="34" t="s">
        <v>21</v>
      </c>
      <c r="C38" s="41" t="s">
        <v>23</v>
      </c>
      <c r="D38" s="72">
        <v>0</v>
      </c>
      <c r="E38" s="72">
        <v>0</v>
      </c>
      <c r="F38" s="1"/>
    </row>
    <row r="39" spans="1:6" ht="18.75" hidden="1">
      <c r="A39" s="40"/>
      <c r="B39" s="34" t="s">
        <v>21</v>
      </c>
      <c r="C39" s="41" t="s">
        <v>23</v>
      </c>
      <c r="D39" s="72"/>
      <c r="E39" s="72"/>
      <c r="F39" s="1"/>
    </row>
    <row r="40" spans="1:6" ht="37.5" customHeight="1">
      <c r="A40" s="26">
        <v>2</v>
      </c>
      <c r="B40" s="42" t="s">
        <v>24</v>
      </c>
      <c r="C40" s="27" t="s">
        <v>25</v>
      </c>
      <c r="D40" s="68">
        <f>D41+D42+D43</f>
        <v>11804</v>
      </c>
      <c r="E40" s="68">
        <f>E41+E42+E43</f>
        <v>11304</v>
      </c>
      <c r="F40" s="1"/>
    </row>
    <row r="41" spans="1:6" ht="18.75" hidden="1">
      <c r="A41" s="28"/>
      <c r="B41" s="28" t="s">
        <v>26</v>
      </c>
      <c r="C41" s="15" t="s">
        <v>27</v>
      </c>
      <c r="D41" s="69"/>
      <c r="E41" s="69"/>
      <c r="F41" s="1"/>
    </row>
    <row r="42" spans="1:6" ht="56.25">
      <c r="A42" s="28"/>
      <c r="B42" s="43" t="s">
        <v>101</v>
      </c>
      <c r="C42" s="15" t="s">
        <v>102</v>
      </c>
      <c r="D42" s="69">
        <v>11804</v>
      </c>
      <c r="E42" s="69">
        <v>11304</v>
      </c>
      <c r="F42" s="1"/>
    </row>
    <row r="43" spans="1:6" ht="18.75" customHeight="1" hidden="1">
      <c r="A43" s="35"/>
      <c r="B43" s="14" t="s">
        <v>28</v>
      </c>
      <c r="C43" s="15" t="s">
        <v>29</v>
      </c>
      <c r="D43" s="69"/>
      <c r="E43" s="69"/>
      <c r="F43" s="1"/>
    </row>
    <row r="44" spans="1:6" ht="18" customHeight="1">
      <c r="A44" s="37">
        <v>3</v>
      </c>
      <c r="B44" s="44" t="s">
        <v>30</v>
      </c>
      <c r="C44" s="45" t="s">
        <v>31</v>
      </c>
      <c r="D44" s="68">
        <f>D46+D47</f>
        <v>7652.4</v>
      </c>
      <c r="E44" s="68">
        <f>E46+E47</f>
        <v>7524.9</v>
      </c>
      <c r="F44" s="1"/>
    </row>
    <row r="45" spans="1:6" ht="18.75" hidden="1">
      <c r="A45" s="28"/>
      <c r="B45" s="34" t="s">
        <v>32</v>
      </c>
      <c r="C45" s="33" t="s">
        <v>35</v>
      </c>
      <c r="D45" s="69">
        <v>0</v>
      </c>
      <c r="E45" s="69">
        <v>0</v>
      </c>
      <c r="F45" s="1"/>
    </row>
    <row r="46" spans="1:6" ht="18.75">
      <c r="A46" s="28"/>
      <c r="B46" s="34" t="s">
        <v>33</v>
      </c>
      <c r="C46" s="33" t="s">
        <v>36</v>
      </c>
      <c r="D46" s="69">
        <v>7652.4</v>
      </c>
      <c r="E46" s="69">
        <v>7524.9</v>
      </c>
      <c r="F46" s="1"/>
    </row>
    <row r="47" spans="1:6" ht="21.75" customHeight="1" hidden="1">
      <c r="A47" s="35"/>
      <c r="B47" s="46" t="s">
        <v>34</v>
      </c>
      <c r="C47" s="33" t="s">
        <v>37</v>
      </c>
      <c r="D47" s="69">
        <v>0</v>
      </c>
      <c r="E47" s="69">
        <v>0</v>
      </c>
      <c r="F47" s="1"/>
    </row>
    <row r="48" spans="1:6" ht="18" customHeight="1">
      <c r="A48" s="37">
        <v>4</v>
      </c>
      <c r="B48" s="44" t="s">
        <v>38</v>
      </c>
      <c r="C48" s="45" t="s">
        <v>40</v>
      </c>
      <c r="D48" s="68">
        <f>D49+D50+D51</f>
        <v>13808.1</v>
      </c>
      <c r="E48" s="68">
        <f>E49+E50+E51</f>
        <v>13134.6</v>
      </c>
      <c r="F48" s="1"/>
    </row>
    <row r="49" spans="1:6" ht="18.75" hidden="1">
      <c r="A49" s="40"/>
      <c r="B49" s="34" t="s">
        <v>39</v>
      </c>
      <c r="C49" s="33" t="s">
        <v>41</v>
      </c>
      <c r="D49" s="69">
        <v>0</v>
      </c>
      <c r="E49" s="69">
        <v>0</v>
      </c>
      <c r="F49" s="1"/>
    </row>
    <row r="50" spans="1:6" ht="18.75">
      <c r="A50" s="40"/>
      <c r="B50" s="65" t="s">
        <v>98</v>
      </c>
      <c r="C50" s="33" t="s">
        <v>97</v>
      </c>
      <c r="D50" s="69">
        <f>1474+5000</f>
        <v>6474</v>
      </c>
      <c r="E50" s="69">
        <v>1474</v>
      </c>
      <c r="F50" s="1"/>
    </row>
    <row r="51" spans="1:6" ht="39" customHeight="1">
      <c r="A51" s="47"/>
      <c r="B51" s="48" t="s">
        <v>80</v>
      </c>
      <c r="C51" s="15" t="s">
        <v>42</v>
      </c>
      <c r="D51" s="69">
        <f>12371.9-37.8-5000</f>
        <v>7334.1</v>
      </c>
      <c r="E51" s="69">
        <f>12371.9-711.3</f>
        <v>11660.6</v>
      </c>
      <c r="F51" s="1"/>
    </row>
    <row r="52" spans="1:6" ht="18" customHeight="1">
      <c r="A52" s="37">
        <v>5</v>
      </c>
      <c r="B52" s="44" t="s">
        <v>43</v>
      </c>
      <c r="C52" s="45" t="s">
        <v>47</v>
      </c>
      <c r="D52" s="68">
        <f>D53+D54+D56+D57+D55</f>
        <v>757070.5</v>
      </c>
      <c r="E52" s="68">
        <f>E53+E54+E56+E57+E55</f>
        <v>706358</v>
      </c>
      <c r="F52" s="1"/>
    </row>
    <row r="53" spans="1:6" ht="18.75">
      <c r="A53" s="40"/>
      <c r="B53" s="34" t="s">
        <v>44</v>
      </c>
      <c r="C53" s="33" t="s">
        <v>48</v>
      </c>
      <c r="D53" s="69">
        <v>223207</v>
      </c>
      <c r="E53" s="69">
        <v>228207</v>
      </c>
      <c r="F53" s="1"/>
    </row>
    <row r="54" spans="1:6" ht="18.75">
      <c r="A54" s="40"/>
      <c r="B54" s="34" t="s">
        <v>45</v>
      </c>
      <c r="C54" s="33" t="s">
        <v>49</v>
      </c>
      <c r="D54" s="69">
        <f>377447.8+38169.2+7219.4</f>
        <v>422836.4</v>
      </c>
      <c r="E54" s="69">
        <f>332769.8+26298.2+868.7+7175.3</f>
        <v>367112</v>
      </c>
      <c r="F54" s="1"/>
    </row>
    <row r="55" spans="1:6" ht="18.75">
      <c r="A55" s="40"/>
      <c r="B55" s="34" t="s">
        <v>96</v>
      </c>
      <c r="C55" s="33" t="s">
        <v>95</v>
      </c>
      <c r="D55" s="69">
        <v>77159.4</v>
      </c>
      <c r="E55" s="69">
        <v>77171.3</v>
      </c>
      <c r="F55" s="1"/>
    </row>
    <row r="56" spans="1:6" ht="18.75">
      <c r="A56" s="40"/>
      <c r="B56" s="34" t="s">
        <v>99</v>
      </c>
      <c r="C56" s="33" t="s">
        <v>50</v>
      </c>
      <c r="D56" s="69">
        <v>4880.7</v>
      </c>
      <c r="E56" s="69">
        <v>4880.7</v>
      </c>
      <c r="F56" s="1"/>
    </row>
    <row r="57" spans="1:6" ht="18.75">
      <c r="A57" s="49"/>
      <c r="B57" s="50" t="s">
        <v>46</v>
      </c>
      <c r="C57" s="51" t="s">
        <v>51</v>
      </c>
      <c r="D57" s="70">
        <v>28987</v>
      </c>
      <c r="E57" s="70">
        <v>28987</v>
      </c>
      <c r="F57" s="1"/>
    </row>
    <row r="58" spans="1:6" s="3" customFormat="1" ht="20.25" customHeight="1">
      <c r="A58" s="26">
        <v>6</v>
      </c>
      <c r="B58" s="42" t="s">
        <v>83</v>
      </c>
      <c r="C58" s="27" t="s">
        <v>52</v>
      </c>
      <c r="D58" s="68">
        <f>D59+D60</f>
        <v>12045</v>
      </c>
      <c r="E58" s="68">
        <f>E59+E60</f>
        <v>12032</v>
      </c>
      <c r="F58" s="2"/>
    </row>
    <row r="59" spans="1:6" ht="18.75">
      <c r="A59" s="52"/>
      <c r="B59" s="53" t="s">
        <v>53</v>
      </c>
      <c r="C59" s="54" t="s">
        <v>54</v>
      </c>
      <c r="D59" s="73">
        <v>1931</v>
      </c>
      <c r="E59" s="73">
        <v>1931</v>
      </c>
      <c r="F59" s="1"/>
    </row>
    <row r="60" spans="1:6" ht="21.75" customHeight="1">
      <c r="A60" s="28"/>
      <c r="B60" s="30" t="s">
        <v>82</v>
      </c>
      <c r="C60" s="15" t="s">
        <v>71</v>
      </c>
      <c r="D60" s="69">
        <v>10114</v>
      </c>
      <c r="E60" s="69">
        <v>10101</v>
      </c>
      <c r="F60" s="1"/>
    </row>
    <row r="61" spans="1:6" ht="18" customHeight="1" hidden="1">
      <c r="A61" s="37">
        <v>7</v>
      </c>
      <c r="B61" s="44" t="s">
        <v>81</v>
      </c>
      <c r="C61" s="45" t="s">
        <v>58</v>
      </c>
      <c r="D61" s="68">
        <f>D62+D63+D65+D64</f>
        <v>0</v>
      </c>
      <c r="E61" s="68">
        <f>E62+E63+E65+E64</f>
        <v>0</v>
      </c>
      <c r="F61" s="1"/>
    </row>
    <row r="62" spans="1:6" ht="18.75" hidden="1">
      <c r="A62" s="40"/>
      <c r="B62" s="34" t="s">
        <v>55</v>
      </c>
      <c r="C62" s="33" t="s">
        <v>59</v>
      </c>
      <c r="D62" s="69"/>
      <c r="E62" s="69"/>
      <c r="F62" s="1"/>
    </row>
    <row r="63" spans="1:6" ht="18.75" hidden="1">
      <c r="A63" s="40"/>
      <c r="B63" s="34" t="s">
        <v>56</v>
      </c>
      <c r="C63" s="33" t="s">
        <v>60</v>
      </c>
      <c r="D63" s="69"/>
      <c r="E63" s="69"/>
      <c r="F63" s="1"/>
    </row>
    <row r="64" spans="1:6" ht="18.75" hidden="1">
      <c r="A64" s="40"/>
      <c r="B64" s="50" t="s">
        <v>94</v>
      </c>
      <c r="C64" s="33" t="s">
        <v>93</v>
      </c>
      <c r="D64" s="69"/>
      <c r="E64" s="69"/>
      <c r="F64" s="1"/>
    </row>
    <row r="65" spans="1:6" ht="18.75" hidden="1">
      <c r="A65" s="40"/>
      <c r="B65" s="50" t="s">
        <v>72</v>
      </c>
      <c r="C65" s="33" t="s">
        <v>73</v>
      </c>
      <c r="D65" s="69"/>
      <c r="E65" s="69"/>
      <c r="F65" s="1"/>
    </row>
    <row r="66" spans="1:6" ht="18.75" hidden="1">
      <c r="A66" s="49"/>
      <c r="B66" s="50"/>
      <c r="C66" s="33"/>
      <c r="D66" s="69"/>
      <c r="E66" s="69"/>
      <c r="F66" s="1"/>
    </row>
    <row r="67" spans="1:6" ht="19.5" customHeight="1">
      <c r="A67" s="37">
        <v>7</v>
      </c>
      <c r="B67" s="44" t="s">
        <v>61</v>
      </c>
      <c r="C67" s="45" t="s">
        <v>65</v>
      </c>
      <c r="D67" s="68">
        <f>D68+D69+D70+D71</f>
        <v>153312.1</v>
      </c>
      <c r="E67" s="68">
        <f>E68+E69+E70+E71</f>
        <v>153381.5</v>
      </c>
      <c r="F67" s="1"/>
    </row>
    <row r="68" spans="1:6" ht="18.75">
      <c r="A68" s="40"/>
      <c r="B68" s="34" t="s">
        <v>62</v>
      </c>
      <c r="C68" s="33" t="s">
        <v>66</v>
      </c>
      <c r="D68" s="69">
        <v>2000</v>
      </c>
      <c r="E68" s="69">
        <v>2000</v>
      </c>
      <c r="F68" s="1"/>
    </row>
    <row r="69" spans="1:6" ht="18.75" hidden="1">
      <c r="A69" s="40"/>
      <c r="B69" s="34" t="s">
        <v>63</v>
      </c>
      <c r="C69" s="33" t="s">
        <v>67</v>
      </c>
      <c r="D69" s="69">
        <v>0</v>
      </c>
      <c r="E69" s="69">
        <v>0</v>
      </c>
      <c r="F69" s="1"/>
    </row>
    <row r="70" spans="1:6" ht="18.75">
      <c r="A70" s="40"/>
      <c r="B70" s="34" t="s">
        <v>64</v>
      </c>
      <c r="C70" s="55">
        <v>1004</v>
      </c>
      <c r="D70" s="69">
        <f>143990.5+7.1</f>
        <v>143997.6</v>
      </c>
      <c r="E70" s="69">
        <f>143789-792+1070</f>
        <v>144067</v>
      </c>
      <c r="F70" s="1"/>
    </row>
    <row r="71" spans="1:6" ht="18.75">
      <c r="A71" s="40"/>
      <c r="B71" s="34" t="s">
        <v>87</v>
      </c>
      <c r="C71" s="55">
        <v>1006</v>
      </c>
      <c r="D71" s="69">
        <v>7314.5</v>
      </c>
      <c r="E71" s="69">
        <v>7314.5</v>
      </c>
      <c r="F71" s="1"/>
    </row>
    <row r="72" spans="1:6" ht="18" customHeight="1">
      <c r="A72" s="37">
        <v>8</v>
      </c>
      <c r="B72" s="38" t="s">
        <v>57</v>
      </c>
      <c r="C72" s="56">
        <v>1100</v>
      </c>
      <c r="D72" s="68">
        <f>D74+D75+D73</f>
        <v>47049.8</v>
      </c>
      <c r="E72" s="68">
        <f>E74+E75+E73</f>
        <v>38117.4</v>
      </c>
      <c r="F72" s="1"/>
    </row>
    <row r="73" spans="1:6" ht="18.75">
      <c r="A73" s="37"/>
      <c r="B73" s="34" t="s">
        <v>85</v>
      </c>
      <c r="C73" s="55">
        <v>1101</v>
      </c>
      <c r="D73" s="69">
        <f>40823.4+4966.4</f>
        <v>45789.8</v>
      </c>
      <c r="E73" s="69">
        <v>36857.4</v>
      </c>
      <c r="F73" s="1"/>
    </row>
    <row r="74" spans="1:6" ht="18.75" hidden="1">
      <c r="A74" s="40"/>
      <c r="B74" s="34" t="s">
        <v>74</v>
      </c>
      <c r="C74" s="55">
        <v>1102</v>
      </c>
      <c r="D74" s="69"/>
      <c r="E74" s="69"/>
      <c r="F74" s="1"/>
    </row>
    <row r="75" spans="1:6" ht="20.25" customHeight="1">
      <c r="A75" s="40"/>
      <c r="B75" s="34" t="s">
        <v>75</v>
      </c>
      <c r="C75" s="55">
        <v>1105</v>
      </c>
      <c r="D75" s="69">
        <v>1260</v>
      </c>
      <c r="E75" s="69">
        <v>1260</v>
      </c>
      <c r="F75" s="1"/>
    </row>
    <row r="76" spans="1:6" ht="37.5">
      <c r="A76" s="37">
        <v>9</v>
      </c>
      <c r="B76" s="57" t="s">
        <v>76</v>
      </c>
      <c r="C76" s="56">
        <v>1300</v>
      </c>
      <c r="D76" s="68">
        <f>D77</f>
        <v>10</v>
      </c>
      <c r="E76" s="68">
        <f>E77</f>
        <v>10</v>
      </c>
      <c r="F76" s="1"/>
    </row>
    <row r="77" spans="1:6" ht="37.5">
      <c r="A77" s="28"/>
      <c r="B77" s="29" t="s">
        <v>79</v>
      </c>
      <c r="C77" s="58">
        <v>1301</v>
      </c>
      <c r="D77" s="69">
        <v>10</v>
      </c>
      <c r="E77" s="69">
        <v>10</v>
      </c>
      <c r="F77" s="1"/>
    </row>
    <row r="78" spans="1:6" ht="56.25" hidden="1">
      <c r="A78" s="26">
        <v>11</v>
      </c>
      <c r="B78" s="59" t="s">
        <v>77</v>
      </c>
      <c r="C78" s="26">
        <v>1400</v>
      </c>
      <c r="D78" s="26">
        <f>D79</f>
        <v>0</v>
      </c>
      <c r="E78" s="26">
        <f>E79</f>
        <v>0</v>
      </c>
      <c r="F78" s="1"/>
    </row>
    <row r="79" spans="1:6" ht="56.25" hidden="1">
      <c r="A79" s="28"/>
      <c r="B79" s="29" t="s">
        <v>86</v>
      </c>
      <c r="C79" s="58">
        <v>1401</v>
      </c>
      <c r="D79" s="58">
        <v>0</v>
      </c>
      <c r="E79" s="58">
        <v>0</v>
      </c>
      <c r="F79" s="1"/>
    </row>
    <row r="80" spans="1:6" ht="18.75" hidden="1">
      <c r="A80" s="35"/>
      <c r="B80" s="63" t="s">
        <v>78</v>
      </c>
      <c r="C80" s="64">
        <v>1403</v>
      </c>
      <c r="D80" s="64"/>
      <c r="E80" s="64"/>
      <c r="F80" s="1"/>
    </row>
    <row r="81" spans="1:6" s="5" customFormat="1" ht="18.75">
      <c r="A81" s="26">
        <v>10</v>
      </c>
      <c r="B81" s="22" t="s">
        <v>92</v>
      </c>
      <c r="C81" s="28"/>
      <c r="D81" s="58">
        <v>10000</v>
      </c>
      <c r="E81" s="58">
        <v>20500</v>
      </c>
      <c r="F81" s="4"/>
    </row>
    <row r="82" spans="1:6" s="5" customFormat="1" ht="18.75">
      <c r="A82" s="74"/>
      <c r="B82" s="75"/>
      <c r="C82" s="76"/>
      <c r="D82" s="77"/>
      <c r="E82" s="78" t="s">
        <v>105</v>
      </c>
      <c r="F82" s="4"/>
    </row>
    <row r="83" spans="1:6" ht="56.25" customHeight="1">
      <c r="A83" s="85" t="s">
        <v>90</v>
      </c>
      <c r="B83" s="85"/>
      <c r="C83" s="86" t="s">
        <v>91</v>
      </c>
      <c r="D83" s="86"/>
      <c r="E83" s="86"/>
      <c r="F83" s="1"/>
    </row>
    <row r="84" spans="1:6" ht="15.75">
      <c r="A84" s="20"/>
      <c r="B84" s="20"/>
      <c r="C84" s="20"/>
      <c r="D84" s="20"/>
      <c r="E84" s="20"/>
      <c r="F84" s="1"/>
    </row>
    <row r="85" spans="1:6" ht="15.75">
      <c r="A85" s="20"/>
      <c r="B85" s="20"/>
      <c r="C85" s="20"/>
      <c r="D85" s="20"/>
      <c r="E85" s="20"/>
      <c r="F85" s="1"/>
    </row>
    <row r="86" spans="1:6" ht="15.75">
      <c r="A86" s="20"/>
      <c r="B86" s="20"/>
      <c r="C86" s="20"/>
      <c r="D86" s="20"/>
      <c r="E86" s="20"/>
      <c r="F86" s="1"/>
    </row>
    <row r="87" spans="1:6" ht="15.75">
      <c r="A87" s="20"/>
      <c r="B87" s="20"/>
      <c r="C87" s="20"/>
      <c r="D87" s="20"/>
      <c r="E87" s="20"/>
      <c r="F87" s="1"/>
    </row>
    <row r="88" spans="1:6" ht="15.75">
      <c r="A88" s="20"/>
      <c r="B88" s="20"/>
      <c r="C88" s="20"/>
      <c r="D88" s="20"/>
      <c r="E88" s="20"/>
      <c r="F88" s="1"/>
    </row>
    <row r="89" spans="1:6" ht="15.75">
      <c r="A89" s="20"/>
      <c r="B89" s="20"/>
      <c r="C89" s="20"/>
      <c r="D89" s="20"/>
      <c r="E89" s="20"/>
      <c r="F89" s="1"/>
    </row>
    <row r="90" spans="1:6" ht="15.75">
      <c r="A90" s="20"/>
      <c r="B90" s="20"/>
      <c r="C90" s="20"/>
      <c r="D90" s="20"/>
      <c r="E90" s="20"/>
      <c r="F90" s="1"/>
    </row>
    <row r="91" spans="1:6" ht="15.75">
      <c r="A91" s="20"/>
      <c r="B91" s="20"/>
      <c r="C91" s="20"/>
      <c r="D91" s="20"/>
      <c r="E91" s="20"/>
      <c r="F91" s="1"/>
    </row>
  </sheetData>
  <sheetProtection/>
  <mergeCells count="25">
    <mergeCell ref="B18:E18"/>
    <mergeCell ref="B15:E15"/>
    <mergeCell ref="B16:E16"/>
    <mergeCell ref="A22:A23"/>
    <mergeCell ref="B22:B23"/>
    <mergeCell ref="C22:C23"/>
    <mergeCell ref="D22:E22"/>
    <mergeCell ref="A83:B83"/>
    <mergeCell ref="B7:E7"/>
    <mergeCell ref="B14:E14"/>
    <mergeCell ref="B12:E12"/>
    <mergeCell ref="C83:E83"/>
    <mergeCell ref="B8:E8"/>
    <mergeCell ref="B9:E9"/>
    <mergeCell ref="B10:E10"/>
    <mergeCell ref="B20:E20"/>
    <mergeCell ref="B19:E19"/>
    <mergeCell ref="B1:F1"/>
    <mergeCell ref="B2:F2"/>
    <mergeCell ref="B3:F3"/>
    <mergeCell ref="B4:F4"/>
    <mergeCell ref="B11:E11"/>
    <mergeCell ref="B17:E17"/>
    <mergeCell ref="C5:E5"/>
    <mergeCell ref="B13:E13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user9</cp:lastModifiedBy>
  <cp:lastPrinted>2021-10-29T06:08:48Z</cp:lastPrinted>
  <dcterms:created xsi:type="dcterms:W3CDTF">2010-04-27T09:50:01Z</dcterms:created>
  <dcterms:modified xsi:type="dcterms:W3CDTF">2022-09-26T04:42:56Z</dcterms:modified>
  <cp:category/>
  <cp:version/>
  <cp:contentType/>
  <cp:contentStatus/>
</cp:coreProperties>
</file>