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190" activeTab="0"/>
  </bookViews>
  <sheets>
    <sheet name="Лист1" sheetId="1" r:id="rId1"/>
  </sheets>
  <definedNames>
    <definedName name="_xlnm.Print_Area" localSheetId="0">'Лист1'!$A$5:$F$90</definedName>
  </definedNames>
  <calcPr fullCalcOnLoad="1"/>
</workbook>
</file>

<file path=xl/sharedStrings.xml><?xml version="1.0" encoding="utf-8"?>
<sst xmlns="http://schemas.openxmlformats.org/spreadsheetml/2006/main" count="127" uniqueCount="118">
  <si>
    <t>№п/п</t>
  </si>
  <si>
    <t>Наименование показателя</t>
  </si>
  <si>
    <t>Код бюджетной классификации</t>
  </si>
  <si>
    <t>Всего расходов:</t>
  </si>
  <si>
    <t>0000</t>
  </si>
  <si>
    <t>в том числе: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</si>
  <si>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</si>
  <si>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</si>
  <si>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</si>
  <si>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Общегосударственные расходы</t>
  </si>
  <si>
    <t>Функционирование высшего должностного лица органа местного самоуправления</t>
  </si>
  <si>
    <t>0100</t>
  </si>
  <si>
    <t>0102</t>
  </si>
  <si>
    <t>Функционирование законодательных (представительных) органов  местного самоуправления</t>
  </si>
  <si>
    <t>0103</t>
  </si>
  <si>
    <t>0104</t>
  </si>
  <si>
    <t>0106</t>
  </si>
  <si>
    <t>0107</t>
  </si>
  <si>
    <t>0111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</si>
  <si>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</si>
  <si>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</si>
  <si>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</si>
  <si>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0200</t>
  </si>
  <si>
    <t>0204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</si>
  <si>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</si>
  <si>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</si>
  <si>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</si>
  <si>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</si>
  <si>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Другие вопросы в области национальной безопасности</t>
  </si>
  <si>
    <t>0314</t>
  </si>
  <si>
    <t>Национальная экономика</t>
  </si>
  <si>
    <t>0400</t>
  </si>
  <si>
    <t>Общеэкономические вопросы</t>
  </si>
  <si>
    <t>Сельское хозяйство и рыболовство</t>
  </si>
  <si>
    <t>Другие вопросы в области национальной экономики</t>
  </si>
  <si>
    <t>0401</t>
  </si>
  <si>
    <t>0405</t>
  </si>
  <si>
    <t>0412</t>
  </si>
  <si>
    <t>Жилищно – коммунальное хозяйство</t>
  </si>
  <si>
    <t>Жилищное хозяйство</t>
  </si>
  <si>
    <t>Коммунальное хозяйство</t>
  </si>
  <si>
    <t>0500</t>
  </si>
  <si>
    <t>0501</t>
  </si>
  <si>
    <t>0502</t>
  </si>
  <si>
    <t>0505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</si>
  <si>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</si>
  <si>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</si>
  <si>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</si>
  <si>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</si>
  <si>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0700</t>
  </si>
  <si>
    <t>0701</t>
  </si>
  <si>
    <t>0702</t>
  </si>
  <si>
    <t>0707</t>
  </si>
  <si>
    <t>0709</t>
  </si>
  <si>
    <t>0800</t>
  </si>
  <si>
    <t>Культура</t>
  </si>
  <si>
    <t>0801</t>
  </si>
  <si>
    <t>Стационарная медицинская помощь</t>
  </si>
  <si>
    <t>Амбулаторная помощь</t>
  </si>
  <si>
    <t>Скорая медицинская помощь</t>
  </si>
  <si>
    <t>Физическая культура и спорт</t>
  </si>
  <si>
    <t>0900</t>
  </si>
  <si>
    <t>0901</t>
  </si>
  <si>
    <t>0902</t>
  </si>
  <si>
    <t>0904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</si>
  <si>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</si>
  <si>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</si>
  <si>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</si>
  <si>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</si>
  <si>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1000</t>
  </si>
  <si>
    <t>1001</t>
  </si>
  <si>
    <t>1003</t>
  </si>
  <si>
    <t>0105</t>
  </si>
  <si>
    <t>Судебная система</t>
  </si>
  <si>
    <t>0113</t>
  </si>
  <si>
    <t>0804</t>
  </si>
  <si>
    <t>Другие вопросы в области здравоохранения</t>
  </si>
  <si>
    <t>0909</t>
  </si>
  <si>
    <t xml:space="preserve">Массовый спорт </t>
  </si>
  <si>
    <t>Другие вопросы в области физической культуры и спорта</t>
  </si>
  <si>
    <t>Обслуживание государственного  и муниципального долга</t>
  </si>
  <si>
    <t>Мебюджетные трансферты общего характера бюджетам субъектов Российской Федерации  и муниципальных образований</t>
  </si>
  <si>
    <t>Дотации на вырапвнивание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</si>
  <si>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</si>
  <si>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Обслуживание государственного внутреннего и муниципального долга</t>
  </si>
  <si>
    <t>Другие вопросы в области жилищно-коммунального хозяйства</t>
  </si>
  <si>
    <t xml:space="preserve">Здравоохранение </t>
  </si>
  <si>
    <t>Другие вопросы в области культуры, кинематографии</t>
  </si>
  <si>
    <t xml:space="preserve">Культура и кинематография </t>
  </si>
  <si>
    <t>Функционирование высших органов исполнительной власти, местных администраций</t>
  </si>
  <si>
    <t>0203</t>
  </si>
  <si>
    <t>Мобилизационная вневойсковая  подготовка</t>
  </si>
  <si>
    <t>Процент исполнения               %</t>
  </si>
  <si>
    <t>Физическая культура</t>
  </si>
  <si>
    <t>тыс.руб.</t>
  </si>
  <si>
    <t>Расходы бюджета по разделам и подразделам</t>
  </si>
  <si>
    <t xml:space="preserve"> классификации расходов муниципального образования Калининский район </t>
  </si>
  <si>
    <t>Благоустройство</t>
  </si>
  <si>
    <t>0503</t>
  </si>
  <si>
    <t>Другие вопросы в области социальной политики</t>
  </si>
  <si>
    <t xml:space="preserve"> муниципального образования</t>
  </si>
  <si>
    <t xml:space="preserve"> Калининский район </t>
  </si>
  <si>
    <t xml:space="preserve"> </t>
  </si>
  <si>
    <t>0705</t>
  </si>
  <si>
    <t>решением Совета</t>
  </si>
  <si>
    <t>Профессиональная подготовка, переподготовка и повышение квалификации</t>
  </si>
  <si>
    <t>Заместитель главы муниципального образования Калининский район, начальник финансового управления</t>
  </si>
  <si>
    <t>О.В. Мостовая</t>
  </si>
  <si>
    <t>0703</t>
  </si>
  <si>
    <t>Приложение 3</t>
  </si>
  <si>
    <t>Утверждены</t>
  </si>
  <si>
    <t>Дополнительное образование детей</t>
  </si>
  <si>
    <t xml:space="preserve">Молодёжная политика </t>
  </si>
  <si>
    <t>Уточненный план на 2021 год</t>
  </si>
  <si>
    <t>Исполнено за  2021 год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</si>
  <si>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</si>
  <si>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</si>
  <si>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r>
      <t>от _</t>
    </r>
    <r>
      <rPr>
        <u val="single"/>
        <sz val="14"/>
        <color indexed="8"/>
        <rFont val="Times New Roman"/>
        <family val="1"/>
      </rPr>
      <t>_17.05.2022_</t>
    </r>
    <r>
      <rPr>
        <sz val="14"/>
        <color indexed="8"/>
        <rFont val="Times New Roman"/>
        <family val="1"/>
      </rPr>
      <t>__ №_</t>
    </r>
    <r>
      <rPr>
        <u val="single"/>
        <sz val="14"/>
        <color indexed="8"/>
        <rFont val="Times New Roman"/>
        <family val="1"/>
      </rPr>
      <t>134</t>
    </r>
    <r>
      <rPr>
        <sz val="14"/>
        <color indexed="8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</si>
</sst>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4"/>
      <color indexed="8"/>
      <name val="Times New Roman"/>
      <family val="1"/>
    </font>
    <font>
      <sz val="10"/>
      <name val="Arial"/>
      <family val="2"/>
    </font>
    <font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/>
    </xf>
    <xf numFmtId="0" fontId="2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/>
    </xf>
    <xf numFmtId="168" fontId="2" fillId="0" borderId="11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/>
    </xf>
    <xf numFmtId="0" fontId="6" fillId="0" borderId="0" xfId="0" applyFont="1" applyAlignment="1">
      <alignment horizontal="justify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2" fillId="0" borderId="17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8" fontId="3" fillId="0" borderId="1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68" fontId="2" fillId="0" borderId="11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/>
    </xf>
    <xf numFmtId="0" fontId="2" fillId="0" borderId="11" xfId="52" applyFont="1" applyBorder="1" applyAlignment="1">
      <alignment horizontal="left" vertical="top" wrapText="1"/>
      <protection/>
    </xf>
    <xf numFmtId="0" fontId="2" fillId="0" borderId="23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168" fontId="2" fillId="33" borderId="11" xfId="0" applyNumberFormat="1" applyFont="1" applyFill="1" applyBorder="1" applyAlignment="1">
      <alignment horizontal="center" vertical="top" wrapText="1"/>
    </xf>
    <xf numFmtId="168" fontId="1" fillId="33" borderId="11" xfId="0" applyNumberFormat="1" applyFont="1" applyFill="1" applyBorder="1" applyAlignment="1">
      <alignment horizontal="center"/>
    </xf>
    <xf numFmtId="168" fontId="2" fillId="33" borderId="11" xfId="0" applyNumberFormat="1" applyFont="1" applyFill="1" applyBorder="1" applyAlignment="1">
      <alignment horizontal="center"/>
    </xf>
    <xf numFmtId="168" fontId="2" fillId="33" borderId="11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justify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="85" zoomScaleNormal="85" zoomScalePageLayoutView="0" workbookViewId="0" topLeftCell="A1">
      <selection activeCell="Q25" sqref="Q25"/>
    </sheetView>
  </sheetViews>
  <sheetFormatPr defaultColWidth="9.00390625" defaultRowHeight="12.75"/>
  <cols>
    <col min="1" max="1" width="10.25390625" style="0" customWidth="1"/>
    <col min="2" max="2" width="58.25390625" style="0" customWidth="1"/>
    <col min="3" max="3" width="15.125" style="0" customWidth="1"/>
    <col min="4" max="4" width="18.00390625" style="0" customWidth="1"/>
    <col min="5" max="5" width="16.375" style="0" customWidth="1"/>
    <col min="6" max="6" width="12.25390625" style="0" customWidth="1"/>
  </cols>
  <sheetData>
    <row r="1" spans="2:5" ht="1.5" customHeight="1">
      <c r="B1" s="70"/>
      <c r="C1" s="70"/>
      <c r="D1" s="71"/>
      <c r="E1" s="71"/>
    </row>
    <row r="2" spans="2:5" ht="17.25" customHeight="1" hidden="1">
      <c r="B2" s="70"/>
      <c r="C2" s="70"/>
      <c r="D2" s="71"/>
      <c r="E2" s="71"/>
    </row>
    <row r="3" spans="2:5" ht="16.5" customHeight="1" hidden="1">
      <c r="B3" s="70"/>
      <c r="C3" s="70"/>
      <c r="D3" s="71"/>
      <c r="E3" s="71"/>
    </row>
    <row r="4" spans="2:5" ht="18.75" customHeight="1" hidden="1">
      <c r="B4" s="70"/>
      <c r="C4" s="70"/>
      <c r="D4" s="71"/>
      <c r="E4" s="71"/>
    </row>
    <row r="5" spans="2:6" ht="18.75" customHeight="1">
      <c r="B5" s="44"/>
      <c r="C5" s="30"/>
      <c r="D5" s="69" t="s">
        <v>109</v>
      </c>
      <c r="E5" s="69"/>
      <c r="F5" s="69"/>
    </row>
    <row r="6" spans="2:6" ht="18.75" customHeight="1">
      <c r="B6" s="44"/>
      <c r="C6" s="30"/>
      <c r="D6" s="60"/>
      <c r="E6" s="59"/>
      <c r="F6" s="59"/>
    </row>
    <row r="7" spans="2:6" ht="18.75" customHeight="1">
      <c r="B7" s="44"/>
      <c r="C7" s="30"/>
      <c r="D7" s="69" t="s">
        <v>110</v>
      </c>
      <c r="E7" s="69"/>
      <c r="F7" s="69"/>
    </row>
    <row r="8" spans="2:6" ht="18.75" customHeight="1">
      <c r="B8" s="51"/>
      <c r="C8" s="30"/>
      <c r="D8" s="68" t="s">
        <v>104</v>
      </c>
      <c r="E8" s="68"/>
      <c r="F8" s="68"/>
    </row>
    <row r="9" spans="2:6" ht="18.75" customHeight="1">
      <c r="B9" s="51"/>
      <c r="C9" s="30"/>
      <c r="D9" s="68" t="s">
        <v>100</v>
      </c>
      <c r="E9" s="68"/>
      <c r="F9" s="68"/>
    </row>
    <row r="10" spans="2:6" ht="18.75" customHeight="1">
      <c r="B10" s="52"/>
      <c r="C10" s="30"/>
      <c r="D10" s="69" t="s">
        <v>101</v>
      </c>
      <c r="E10" s="69"/>
      <c r="F10" s="69"/>
    </row>
    <row r="11" spans="4:6" ht="21" customHeight="1">
      <c r="D11" s="68" t="s">
        <v>117</v>
      </c>
      <c r="E11" s="68"/>
      <c r="F11" s="68"/>
    </row>
    <row r="12" spans="2:5" ht="4.5" customHeight="1" hidden="1">
      <c r="B12" s="66"/>
      <c r="C12" s="67"/>
      <c r="D12" s="67"/>
      <c r="E12" s="27"/>
    </row>
    <row r="13" spans="2:5" ht="21" customHeight="1" hidden="1">
      <c r="B13" s="66"/>
      <c r="C13" s="67"/>
      <c r="D13" s="67"/>
      <c r="E13" s="28"/>
    </row>
    <row r="14" spans="2:5" ht="21" customHeight="1" hidden="1">
      <c r="B14" s="66"/>
      <c r="C14" s="67"/>
      <c r="D14" s="67"/>
      <c r="E14" s="27"/>
    </row>
    <row r="15" spans="2:5" ht="21" customHeight="1" hidden="1">
      <c r="B15" s="66"/>
      <c r="C15" s="67"/>
      <c r="D15" s="67"/>
      <c r="E15" s="29"/>
    </row>
    <row r="16" spans="2:5" ht="21" customHeight="1" hidden="1">
      <c r="B16" s="66"/>
      <c r="C16" s="67"/>
      <c r="D16" s="67"/>
      <c r="E16" s="27"/>
    </row>
    <row r="17" spans="2:5" ht="21" customHeight="1" hidden="1">
      <c r="B17" s="66"/>
      <c r="C17" s="67"/>
      <c r="D17" s="67"/>
      <c r="E17" s="27"/>
    </row>
    <row r="18" spans="2:5" ht="21" customHeight="1">
      <c r="B18" s="51"/>
      <c r="C18" s="30"/>
      <c r="D18" s="30"/>
      <c r="E18" s="27"/>
    </row>
    <row r="19" spans="2:5" ht="21" customHeight="1">
      <c r="B19" s="51"/>
      <c r="C19" s="30"/>
      <c r="D19" s="30"/>
      <c r="E19" s="27"/>
    </row>
    <row r="20" spans="2:6" ht="26.25" customHeight="1">
      <c r="B20" s="75" t="s">
        <v>95</v>
      </c>
      <c r="C20" s="75"/>
      <c r="D20" s="75"/>
      <c r="E20" s="75"/>
      <c r="F20" s="73"/>
    </row>
    <row r="21" spans="2:6" ht="19.5" customHeight="1">
      <c r="B21" s="75" t="s">
        <v>96</v>
      </c>
      <c r="C21" s="75"/>
      <c r="D21" s="75"/>
      <c r="E21" s="75"/>
      <c r="F21" s="73"/>
    </row>
    <row r="22" spans="2:6" ht="19.5" customHeight="1">
      <c r="B22" s="50"/>
      <c r="C22" s="50"/>
      <c r="D22" s="50"/>
      <c r="E22" s="50"/>
      <c r="F22" s="53"/>
    </row>
    <row r="23" spans="2:6" ht="20.25" customHeight="1">
      <c r="B23" s="74"/>
      <c r="C23" s="74"/>
      <c r="D23" s="74"/>
      <c r="F23" s="45" t="s">
        <v>94</v>
      </c>
    </row>
    <row r="24" spans="1:5" ht="5.25" customHeight="1" hidden="1">
      <c r="A24" s="1"/>
      <c r="B24" s="1"/>
      <c r="C24" s="1"/>
      <c r="D24" s="1"/>
      <c r="E24" s="1"/>
    </row>
    <row r="25" spans="1:6" ht="74.25" customHeight="1">
      <c r="A25" s="3" t="s">
        <v>0</v>
      </c>
      <c r="B25" s="4" t="s">
        <v>1</v>
      </c>
      <c r="C25" s="31" t="s">
        <v>2</v>
      </c>
      <c r="D25" s="46" t="s">
        <v>113</v>
      </c>
      <c r="E25" s="46" t="s">
        <v>114</v>
      </c>
      <c r="F25" s="47" t="s">
        <v>92</v>
      </c>
    </row>
    <row r="26" spans="1:6" ht="21.75" customHeight="1">
      <c r="A26" s="55"/>
      <c r="B26" s="4" t="s">
        <v>3</v>
      </c>
      <c r="C26" s="35" t="s">
        <v>4</v>
      </c>
      <c r="D26" s="61">
        <f>D28+D44+D48+D52+D58+D65+D74+D79+D83+D86</f>
        <v>1195899.2</v>
      </c>
      <c r="E26" s="61">
        <f>E28+E44+E48+E52+E58+E65+E74+E79+E83+E86</f>
        <v>1164920.5</v>
      </c>
      <c r="F26" s="48">
        <f>E26/D26*100</f>
        <v>97.409589370074</v>
      </c>
    </row>
    <row r="27" spans="1:6" ht="18.75">
      <c r="A27" s="2"/>
      <c r="B27" s="5" t="s">
        <v>5</v>
      </c>
      <c r="C27" s="32"/>
      <c r="D27" s="63"/>
      <c r="E27" s="63"/>
      <c r="F27" s="48"/>
    </row>
    <row r="28" spans="1:6" ht="18.75">
      <c r="A28" s="56">
        <v>1</v>
      </c>
      <c r="B28" s="4" t="s">
        <v>9</v>
      </c>
      <c r="C28" s="33" t="s">
        <v>11</v>
      </c>
      <c r="D28" s="63">
        <f>D29+D30+D31+D33+D34+D35+D36+D37</f>
        <v>114973.9</v>
      </c>
      <c r="E28" s="63">
        <f>E29+E30+E31+E33+E34+E35+E36+E37</f>
        <v>109287.29999999999</v>
      </c>
      <c r="F28" s="48">
        <f aca="true" t="shared" si="0" ref="F28:F89">E28/D28*100</f>
        <v>95.05400790962122</v>
      </c>
    </row>
    <row r="29" spans="1:6" ht="37.5" customHeight="1">
      <c r="A29" s="4"/>
      <c r="B29" s="6" t="s">
        <v>10</v>
      </c>
      <c r="C29" s="33" t="s">
        <v>12</v>
      </c>
      <c r="D29" s="63">
        <v>1710.8</v>
      </c>
      <c r="E29" s="63">
        <v>1697.3</v>
      </c>
      <c r="F29" s="48">
        <f t="shared" si="0"/>
        <v>99.21089548749123</v>
      </c>
    </row>
    <row r="30" spans="1:6" ht="53.25" customHeight="1">
      <c r="A30" s="4"/>
      <c r="B30" s="6" t="s">
        <v>13</v>
      </c>
      <c r="C30" s="33" t="s">
        <v>14</v>
      </c>
      <c r="D30" s="63">
        <v>1476</v>
      </c>
      <c r="E30" s="63">
        <v>1474.6</v>
      </c>
      <c r="F30" s="48">
        <f t="shared" si="0"/>
        <v>99.90514905149051</v>
      </c>
    </row>
    <row r="31" spans="1:6" ht="56.25">
      <c r="A31" s="4"/>
      <c r="B31" s="11" t="s">
        <v>89</v>
      </c>
      <c r="C31" s="33" t="s">
        <v>15</v>
      </c>
      <c r="D31" s="63">
        <v>25385.6</v>
      </c>
      <c r="E31" s="63">
        <v>25317.3</v>
      </c>
      <c r="F31" s="48">
        <f t="shared" si="0"/>
        <v>99.7309498298248</v>
      </c>
    </row>
    <row r="32" spans="1:6" ht="18.75" hidden="1">
      <c r="A32" s="4"/>
      <c r="B32" s="11" t="s">
        <v>73</v>
      </c>
      <c r="C32" s="33" t="s">
        <v>72</v>
      </c>
      <c r="D32" s="63"/>
      <c r="E32" s="63"/>
      <c r="F32" s="48" t="e">
        <f t="shared" si="0"/>
        <v>#DIV/0!</v>
      </c>
    </row>
    <row r="33" spans="1:7" ht="18.75">
      <c r="A33" s="4"/>
      <c r="B33" s="54" t="s">
        <v>73</v>
      </c>
      <c r="C33" s="33" t="s">
        <v>72</v>
      </c>
      <c r="D33" s="63">
        <v>13.1</v>
      </c>
      <c r="E33" s="63">
        <v>13.1</v>
      </c>
      <c r="F33" s="48">
        <f t="shared" si="0"/>
        <v>100</v>
      </c>
      <c r="G33" t="s">
        <v>102</v>
      </c>
    </row>
    <row r="34" spans="1:6" ht="54.75" customHeight="1">
      <c r="A34" s="4"/>
      <c r="B34" s="6" t="s">
        <v>6</v>
      </c>
      <c r="C34" s="33" t="s">
        <v>16</v>
      </c>
      <c r="D34" s="63">
        <v>13922.3</v>
      </c>
      <c r="E34" s="63">
        <v>13917.8</v>
      </c>
      <c r="F34" s="48">
        <f t="shared" si="0"/>
        <v>99.96767775439402</v>
      </c>
    </row>
    <row r="35" spans="1:6" ht="37.5" hidden="1">
      <c r="A35" s="4"/>
      <c r="B35" s="6" t="s">
        <v>7</v>
      </c>
      <c r="C35" s="33" t="s">
        <v>17</v>
      </c>
      <c r="D35" s="63">
        <v>0</v>
      </c>
      <c r="E35" s="63">
        <v>0</v>
      </c>
      <c r="F35" s="48" t="e">
        <f t="shared" si="0"/>
        <v>#DIV/0!</v>
      </c>
    </row>
    <row r="36" spans="1:6" ht="18.75">
      <c r="A36" s="4"/>
      <c r="B36" s="8" t="s">
        <v>8</v>
      </c>
      <c r="C36" s="33" t="s">
        <v>18</v>
      </c>
      <c r="D36" s="63">
        <v>333.7</v>
      </c>
      <c r="E36" s="63"/>
      <c r="F36" s="48">
        <f t="shared" si="0"/>
        <v>0</v>
      </c>
    </row>
    <row r="37" spans="1:6" ht="18.75">
      <c r="A37" s="4"/>
      <c r="B37" s="4" t="s">
        <v>19</v>
      </c>
      <c r="C37" s="33" t="s">
        <v>74</v>
      </c>
      <c r="D37" s="63">
        <v>72132.4</v>
      </c>
      <c r="E37" s="63">
        <v>66867.2</v>
      </c>
      <c r="F37" s="48">
        <f t="shared" si="0"/>
        <v>92.70064492516539</v>
      </c>
    </row>
    <row r="38" spans="1:6" ht="18.75" hidden="1">
      <c r="A38" s="9"/>
      <c r="B38" s="4"/>
      <c r="C38" s="34"/>
      <c r="D38" s="63"/>
      <c r="E38" s="63"/>
      <c r="F38" s="48" t="e">
        <f t="shared" si="0"/>
        <v>#DIV/0!</v>
      </c>
    </row>
    <row r="39" spans="1:6" ht="18.75" hidden="1">
      <c r="A39" s="3">
        <v>2</v>
      </c>
      <c r="B39" s="10" t="s">
        <v>20</v>
      </c>
      <c r="C39" s="35" t="s">
        <v>22</v>
      </c>
      <c r="D39" s="64"/>
      <c r="E39" s="63"/>
      <c r="F39" s="48" t="e">
        <f t="shared" si="0"/>
        <v>#DIV/0!</v>
      </c>
    </row>
    <row r="40" spans="1:6" ht="18.75" hidden="1">
      <c r="A40" s="3"/>
      <c r="B40" s="10" t="s">
        <v>21</v>
      </c>
      <c r="C40" s="35" t="s">
        <v>23</v>
      </c>
      <c r="D40" s="64"/>
      <c r="E40" s="63"/>
      <c r="F40" s="48" t="e">
        <f t="shared" si="0"/>
        <v>#DIV/0!</v>
      </c>
    </row>
    <row r="41" spans="1:6" ht="18.75" hidden="1">
      <c r="A41" s="3">
        <v>2</v>
      </c>
      <c r="B41" s="10" t="s">
        <v>20</v>
      </c>
      <c r="C41" s="35" t="s">
        <v>22</v>
      </c>
      <c r="D41" s="64"/>
      <c r="E41" s="64"/>
      <c r="F41" s="48" t="e">
        <f t="shared" si="0"/>
        <v>#DIV/0!</v>
      </c>
    </row>
    <row r="42" spans="1:6" ht="18.75" hidden="1">
      <c r="A42" s="3"/>
      <c r="B42" s="10" t="s">
        <v>91</v>
      </c>
      <c r="C42" s="35" t="s">
        <v>90</v>
      </c>
      <c r="D42" s="64"/>
      <c r="E42" s="63"/>
      <c r="F42" s="48" t="e">
        <f t="shared" si="0"/>
        <v>#DIV/0!</v>
      </c>
    </row>
    <row r="43" spans="1:6" ht="18.75" hidden="1">
      <c r="A43" s="3"/>
      <c r="B43" s="10" t="s">
        <v>21</v>
      </c>
      <c r="C43" s="35" t="s">
        <v>23</v>
      </c>
      <c r="D43" s="64"/>
      <c r="E43" s="63"/>
      <c r="F43" s="48" t="e">
        <f t="shared" si="0"/>
        <v>#DIV/0!</v>
      </c>
    </row>
    <row r="44" spans="1:6" ht="37.5" customHeight="1">
      <c r="A44" s="56">
        <v>2</v>
      </c>
      <c r="B44" s="6" t="s">
        <v>24</v>
      </c>
      <c r="C44" s="33" t="s">
        <v>25</v>
      </c>
      <c r="D44" s="63">
        <f>D46+D47</f>
        <v>12325.5</v>
      </c>
      <c r="E44" s="63">
        <f>E46+E47</f>
        <v>11957.4</v>
      </c>
      <c r="F44" s="48">
        <f t="shared" si="0"/>
        <v>97.01350857977363</v>
      </c>
    </row>
    <row r="45" spans="1:6" ht="18.75" hidden="1">
      <c r="A45" s="4"/>
      <c r="B45" s="4" t="s">
        <v>26</v>
      </c>
      <c r="C45" s="33" t="s">
        <v>27</v>
      </c>
      <c r="D45" s="63"/>
      <c r="E45" s="63"/>
      <c r="F45" s="48" t="e">
        <f t="shared" si="0"/>
        <v>#DIV/0!</v>
      </c>
    </row>
    <row r="46" spans="1:6" ht="75">
      <c r="A46" s="4"/>
      <c r="B46" s="65" t="s">
        <v>116</v>
      </c>
      <c r="C46" s="33" t="s">
        <v>115</v>
      </c>
      <c r="D46" s="63">
        <v>11725.8</v>
      </c>
      <c r="E46" s="63">
        <v>11396.4</v>
      </c>
      <c r="F46" s="48">
        <f t="shared" si="0"/>
        <v>97.19081000869878</v>
      </c>
    </row>
    <row r="47" spans="1:6" ht="39.75" customHeight="1">
      <c r="A47" s="9"/>
      <c r="B47" s="7" t="s">
        <v>28</v>
      </c>
      <c r="C47" s="33" t="s">
        <v>29</v>
      </c>
      <c r="D47" s="63">
        <v>599.7</v>
      </c>
      <c r="E47" s="63">
        <v>561</v>
      </c>
      <c r="F47" s="48">
        <f t="shared" si="0"/>
        <v>93.54677338669333</v>
      </c>
    </row>
    <row r="48" spans="1:6" ht="18" customHeight="1">
      <c r="A48" s="3">
        <v>3</v>
      </c>
      <c r="B48" s="10" t="s">
        <v>30</v>
      </c>
      <c r="C48" s="36" t="s">
        <v>31</v>
      </c>
      <c r="D48" s="63">
        <f>D50+D51</f>
        <v>9493.7</v>
      </c>
      <c r="E48" s="63">
        <f>E50+E51</f>
        <v>8698.1</v>
      </c>
      <c r="F48" s="48">
        <f t="shared" si="0"/>
        <v>91.61970569956918</v>
      </c>
    </row>
    <row r="49" spans="1:6" ht="18.75" hidden="1">
      <c r="A49" s="4"/>
      <c r="B49" s="10" t="s">
        <v>32</v>
      </c>
      <c r="C49" s="36" t="s">
        <v>35</v>
      </c>
      <c r="D49" s="63"/>
      <c r="E49" s="63"/>
      <c r="F49" s="48" t="e">
        <f t="shared" si="0"/>
        <v>#DIV/0!</v>
      </c>
    </row>
    <row r="50" spans="1:6" ht="18.75">
      <c r="A50" s="4"/>
      <c r="B50" s="10" t="s">
        <v>33</v>
      </c>
      <c r="C50" s="36" t="s">
        <v>36</v>
      </c>
      <c r="D50" s="63">
        <v>5532.6</v>
      </c>
      <c r="E50" s="63">
        <v>5360.8</v>
      </c>
      <c r="F50" s="48">
        <f t="shared" si="0"/>
        <v>96.8947691862777</v>
      </c>
    </row>
    <row r="51" spans="1:6" ht="37.5">
      <c r="A51" s="9"/>
      <c r="B51" s="12" t="s">
        <v>34</v>
      </c>
      <c r="C51" s="36" t="s">
        <v>37</v>
      </c>
      <c r="D51" s="63">
        <v>3961.1</v>
      </c>
      <c r="E51" s="63">
        <v>3337.3</v>
      </c>
      <c r="F51" s="48">
        <f t="shared" si="0"/>
        <v>84.25184923379871</v>
      </c>
    </row>
    <row r="52" spans="1:6" ht="18.75">
      <c r="A52" s="3">
        <v>4</v>
      </c>
      <c r="B52" s="10" t="s">
        <v>38</v>
      </c>
      <c r="C52" s="36" t="s">
        <v>41</v>
      </c>
      <c r="D52" s="63">
        <f>D55+D56+D57</f>
        <v>35457.4</v>
      </c>
      <c r="E52" s="63">
        <f>E55+E56+E57</f>
        <v>28142.7</v>
      </c>
      <c r="F52" s="48">
        <f t="shared" si="0"/>
        <v>79.37045581458312</v>
      </c>
    </row>
    <row r="53" spans="1:6" ht="18.75" hidden="1">
      <c r="A53" s="3"/>
      <c r="B53" s="10" t="s">
        <v>39</v>
      </c>
      <c r="C53" s="36" t="s">
        <v>42</v>
      </c>
      <c r="D53" s="63"/>
      <c r="E53" s="63"/>
      <c r="F53" s="48" t="e">
        <f t="shared" si="0"/>
        <v>#DIV/0!</v>
      </c>
    </row>
    <row r="54" spans="1:6" ht="23.25" customHeight="1" hidden="1">
      <c r="A54" s="3"/>
      <c r="B54" s="10" t="s">
        <v>39</v>
      </c>
      <c r="C54" s="36" t="s">
        <v>42</v>
      </c>
      <c r="D54" s="63"/>
      <c r="E54" s="63"/>
      <c r="F54" s="48">
        <v>99.9</v>
      </c>
    </row>
    <row r="55" spans="1:6" ht="18.75">
      <c r="A55" s="3"/>
      <c r="B55" s="10" t="s">
        <v>40</v>
      </c>
      <c r="C55" s="36" t="s">
        <v>43</v>
      </c>
      <c r="D55" s="63">
        <v>18504.4</v>
      </c>
      <c r="E55" s="63">
        <v>11244.7</v>
      </c>
      <c r="F55" s="48">
        <f t="shared" si="0"/>
        <v>60.767709301571514</v>
      </c>
    </row>
    <row r="56" spans="1:6" ht="18.75">
      <c r="A56" s="49"/>
      <c r="B56" s="10" t="s">
        <v>97</v>
      </c>
      <c r="C56" s="36" t="s">
        <v>98</v>
      </c>
      <c r="D56" s="63">
        <v>4497.3</v>
      </c>
      <c r="E56" s="63">
        <v>4497.3</v>
      </c>
      <c r="F56" s="48">
        <f t="shared" si="0"/>
        <v>100</v>
      </c>
    </row>
    <row r="57" spans="1:6" ht="39" customHeight="1">
      <c r="A57" s="13"/>
      <c r="B57" s="14" t="s">
        <v>85</v>
      </c>
      <c r="C57" s="33" t="s">
        <v>44</v>
      </c>
      <c r="D57" s="63">
        <v>12455.7</v>
      </c>
      <c r="E57" s="63">
        <v>12400.7</v>
      </c>
      <c r="F57" s="48">
        <f t="shared" si="0"/>
        <v>99.55843509397305</v>
      </c>
    </row>
    <row r="58" spans="1:6" ht="18.75">
      <c r="A58" s="3">
        <v>5</v>
      </c>
      <c r="B58" s="10" t="s">
        <v>45</v>
      </c>
      <c r="C58" s="36" t="s">
        <v>49</v>
      </c>
      <c r="D58" s="63">
        <f>D59+D60+D61+D63+D64+D62</f>
        <v>802469.1</v>
      </c>
      <c r="E58" s="63">
        <f>E59+E60+E61+E63+E64+E62</f>
        <v>801117.8</v>
      </c>
      <c r="F58" s="48">
        <f t="shared" si="0"/>
        <v>99.83160722325634</v>
      </c>
    </row>
    <row r="59" spans="1:6" ht="18.75">
      <c r="A59" s="3"/>
      <c r="B59" s="10" t="s">
        <v>46</v>
      </c>
      <c r="C59" s="36" t="s">
        <v>50</v>
      </c>
      <c r="D59" s="63">
        <v>249388</v>
      </c>
      <c r="E59" s="63">
        <v>249388</v>
      </c>
      <c r="F59" s="48">
        <f t="shared" si="0"/>
        <v>100</v>
      </c>
    </row>
    <row r="60" spans="1:6" ht="21.75" customHeight="1">
      <c r="A60" s="3"/>
      <c r="B60" s="10" t="s">
        <v>47</v>
      </c>
      <c r="C60" s="36" t="s">
        <v>51</v>
      </c>
      <c r="D60" s="63">
        <v>437434.9</v>
      </c>
      <c r="E60" s="63">
        <v>436652.5</v>
      </c>
      <c r="F60" s="48">
        <f t="shared" si="0"/>
        <v>99.82113909978376</v>
      </c>
    </row>
    <row r="61" spans="1:6" ht="18.75">
      <c r="A61" s="3"/>
      <c r="B61" s="10" t="s">
        <v>111</v>
      </c>
      <c r="C61" s="36" t="s">
        <v>108</v>
      </c>
      <c r="D61" s="63">
        <v>78047.7</v>
      </c>
      <c r="E61" s="63">
        <v>78033.6</v>
      </c>
      <c r="F61" s="48">
        <v>99.9</v>
      </c>
    </row>
    <row r="62" spans="1:12" ht="37.5">
      <c r="A62" s="3"/>
      <c r="B62" s="10" t="s">
        <v>105</v>
      </c>
      <c r="C62" s="36" t="s">
        <v>103</v>
      </c>
      <c r="D62" s="63">
        <v>1000</v>
      </c>
      <c r="E62" s="63">
        <v>816.8</v>
      </c>
      <c r="F62" s="48">
        <f t="shared" si="0"/>
        <v>81.67999999999999</v>
      </c>
      <c r="L62" t="s">
        <v>102</v>
      </c>
    </row>
    <row r="63" spans="1:6" ht="18.75">
      <c r="A63" s="3"/>
      <c r="B63" s="10" t="s">
        <v>112</v>
      </c>
      <c r="C63" s="36" t="s">
        <v>52</v>
      </c>
      <c r="D63" s="63">
        <v>6660.8</v>
      </c>
      <c r="E63" s="63">
        <v>6606</v>
      </c>
      <c r="F63" s="48">
        <f t="shared" si="0"/>
        <v>99.17727600288254</v>
      </c>
    </row>
    <row r="64" spans="1:6" ht="18.75">
      <c r="A64" s="15"/>
      <c r="B64" s="12" t="s">
        <v>48</v>
      </c>
      <c r="C64" s="37" t="s">
        <v>53</v>
      </c>
      <c r="D64" s="63">
        <v>29937.7</v>
      </c>
      <c r="E64" s="63">
        <v>29620.9</v>
      </c>
      <c r="F64" s="48">
        <f t="shared" si="0"/>
        <v>98.94180247647614</v>
      </c>
    </row>
    <row r="65" spans="1:6" s="18" customFormat="1" ht="29.25" customHeight="1">
      <c r="A65" s="56">
        <v>6</v>
      </c>
      <c r="B65" s="6" t="s">
        <v>88</v>
      </c>
      <c r="C65" s="33" t="s">
        <v>54</v>
      </c>
      <c r="D65" s="63">
        <f>D66+D67</f>
        <v>12923.199999999999</v>
      </c>
      <c r="E65" s="63">
        <f>E66+E67</f>
        <v>12584.9</v>
      </c>
      <c r="F65" s="48">
        <f t="shared" si="0"/>
        <v>97.38222731212083</v>
      </c>
    </row>
    <row r="66" spans="1:6" ht="18.75">
      <c r="A66" s="16"/>
      <c r="B66" s="17" t="s">
        <v>55</v>
      </c>
      <c r="C66" s="38" t="s">
        <v>56</v>
      </c>
      <c r="D66" s="63">
        <v>2110.9</v>
      </c>
      <c r="E66" s="63">
        <v>2090.9</v>
      </c>
      <c r="F66" s="48">
        <f t="shared" si="0"/>
        <v>99.05253683263064</v>
      </c>
    </row>
    <row r="67" spans="1:6" ht="37.5">
      <c r="A67" s="4"/>
      <c r="B67" s="11" t="s">
        <v>87</v>
      </c>
      <c r="C67" s="33" t="s">
        <v>75</v>
      </c>
      <c r="D67" s="63">
        <v>10812.3</v>
      </c>
      <c r="E67" s="63">
        <v>10494</v>
      </c>
      <c r="F67" s="48">
        <f t="shared" si="0"/>
        <v>97.05613051802115</v>
      </c>
    </row>
    <row r="68" spans="1:6" ht="18.75" hidden="1">
      <c r="A68" s="3">
        <v>7</v>
      </c>
      <c r="B68" s="10" t="s">
        <v>86</v>
      </c>
      <c r="C68" s="36" t="s">
        <v>61</v>
      </c>
      <c r="D68" s="63"/>
      <c r="E68" s="63"/>
      <c r="F68" s="48" t="e">
        <f t="shared" si="0"/>
        <v>#DIV/0!</v>
      </c>
    </row>
    <row r="69" spans="1:6" ht="18.75" hidden="1">
      <c r="A69" s="3"/>
      <c r="B69" s="10" t="s">
        <v>57</v>
      </c>
      <c r="C69" s="36" t="s">
        <v>62</v>
      </c>
      <c r="D69" s="63"/>
      <c r="E69" s="63"/>
      <c r="F69" s="48" t="e">
        <f t="shared" si="0"/>
        <v>#DIV/0!</v>
      </c>
    </row>
    <row r="70" spans="1:6" ht="22.5" customHeight="1" hidden="1">
      <c r="A70" s="3"/>
      <c r="B70" s="10" t="s">
        <v>58</v>
      </c>
      <c r="C70" s="36" t="s">
        <v>63</v>
      </c>
      <c r="D70" s="63"/>
      <c r="E70" s="63"/>
      <c r="F70" s="48" t="e">
        <f t="shared" si="0"/>
        <v>#DIV/0!</v>
      </c>
    </row>
    <row r="71" spans="1:6" ht="24.75" customHeight="1" hidden="1">
      <c r="A71" s="3"/>
      <c r="B71" s="10" t="s">
        <v>59</v>
      </c>
      <c r="C71" s="36" t="s">
        <v>64</v>
      </c>
      <c r="D71" s="63"/>
      <c r="E71" s="63"/>
      <c r="F71" s="48" t="e">
        <f t="shared" si="0"/>
        <v>#DIV/0!</v>
      </c>
    </row>
    <row r="72" spans="1:6" ht="18.75" hidden="1">
      <c r="A72" s="3"/>
      <c r="B72" s="12" t="s">
        <v>76</v>
      </c>
      <c r="C72" s="36" t="s">
        <v>77</v>
      </c>
      <c r="D72" s="63"/>
      <c r="E72" s="63"/>
      <c r="F72" s="48" t="e">
        <f t="shared" si="0"/>
        <v>#DIV/0!</v>
      </c>
    </row>
    <row r="73" spans="1:6" ht="18.75" hidden="1">
      <c r="A73" s="15"/>
      <c r="B73" s="12"/>
      <c r="C73" s="36"/>
      <c r="D73" s="63"/>
      <c r="E73" s="63"/>
      <c r="F73" s="48" t="e">
        <f t="shared" si="0"/>
        <v>#DIV/0!</v>
      </c>
    </row>
    <row r="74" spans="1:6" ht="18.75">
      <c r="A74" s="3">
        <v>7</v>
      </c>
      <c r="B74" s="10" t="s">
        <v>65</v>
      </c>
      <c r="C74" s="36" t="s">
        <v>69</v>
      </c>
      <c r="D74" s="63">
        <f>D75+D77+D78</f>
        <v>150998</v>
      </c>
      <c r="E74" s="63">
        <f>E75+E77+E78</f>
        <v>138225.3</v>
      </c>
      <c r="F74" s="48">
        <f t="shared" si="0"/>
        <v>91.54114624034754</v>
      </c>
    </row>
    <row r="75" spans="1:6" ht="18.75">
      <c r="A75" s="3"/>
      <c r="B75" s="10" t="s">
        <v>66</v>
      </c>
      <c r="C75" s="36" t="s">
        <v>70</v>
      </c>
      <c r="D75" s="63">
        <v>1383.1</v>
      </c>
      <c r="E75" s="63">
        <v>1383.1</v>
      </c>
      <c r="F75" s="48">
        <f t="shared" si="0"/>
        <v>100</v>
      </c>
    </row>
    <row r="76" spans="1:6" ht="21.75" customHeight="1" hidden="1">
      <c r="A76" s="3"/>
      <c r="B76" s="10" t="s">
        <v>67</v>
      </c>
      <c r="C76" s="36" t="s">
        <v>71</v>
      </c>
      <c r="D76" s="63"/>
      <c r="E76" s="63"/>
      <c r="F76" s="48" t="e">
        <f t="shared" si="0"/>
        <v>#DIV/0!</v>
      </c>
    </row>
    <row r="77" spans="1:6" ht="18.75">
      <c r="A77" s="3"/>
      <c r="B77" s="10" t="s">
        <v>68</v>
      </c>
      <c r="C77" s="39">
        <v>1004</v>
      </c>
      <c r="D77" s="63">
        <v>142581.5</v>
      </c>
      <c r="E77" s="63">
        <v>130333.3</v>
      </c>
      <c r="F77" s="48">
        <f t="shared" si="0"/>
        <v>91.40968498718277</v>
      </c>
    </row>
    <row r="78" spans="1:6" ht="37.5">
      <c r="A78" s="3"/>
      <c r="B78" s="10" t="s">
        <v>99</v>
      </c>
      <c r="C78" s="39">
        <v>1006</v>
      </c>
      <c r="D78" s="63">
        <v>7033.4</v>
      </c>
      <c r="E78" s="63">
        <v>6508.9</v>
      </c>
      <c r="F78" s="48">
        <f t="shared" si="0"/>
        <v>92.54272471350983</v>
      </c>
    </row>
    <row r="79" spans="1:6" ht="18.75">
      <c r="A79" s="3">
        <v>8</v>
      </c>
      <c r="B79" s="10" t="s">
        <v>60</v>
      </c>
      <c r="C79" s="39">
        <v>1100</v>
      </c>
      <c r="D79" s="63">
        <f>D80+D81+D82</f>
        <v>56257.1</v>
      </c>
      <c r="E79" s="63">
        <f>E80+E81+E82</f>
        <v>53905.700000000004</v>
      </c>
      <c r="F79" s="48">
        <f t="shared" si="0"/>
        <v>95.82026090928967</v>
      </c>
    </row>
    <row r="80" spans="1:6" ht="18.75">
      <c r="A80" s="3"/>
      <c r="B80" s="10" t="s">
        <v>93</v>
      </c>
      <c r="C80" s="39">
        <v>1101</v>
      </c>
      <c r="D80" s="63">
        <v>53719.1</v>
      </c>
      <c r="E80" s="63">
        <v>51375.4</v>
      </c>
      <c r="F80" s="48">
        <f t="shared" si="0"/>
        <v>95.63711975814934</v>
      </c>
    </row>
    <row r="81" spans="1:6" ht="18.75">
      <c r="A81" s="3"/>
      <c r="B81" s="10" t="s">
        <v>78</v>
      </c>
      <c r="C81" s="39">
        <v>1102</v>
      </c>
      <c r="D81" s="63">
        <v>1250</v>
      </c>
      <c r="E81" s="63">
        <v>1249.9</v>
      </c>
      <c r="F81" s="48">
        <f t="shared" si="0"/>
        <v>99.992</v>
      </c>
    </row>
    <row r="82" spans="1:6" ht="37.5">
      <c r="A82" s="3"/>
      <c r="B82" s="10" t="s">
        <v>79</v>
      </c>
      <c r="C82" s="39">
        <v>1105</v>
      </c>
      <c r="D82" s="63">
        <v>1288</v>
      </c>
      <c r="E82" s="63">
        <v>1280.4</v>
      </c>
      <c r="F82" s="19">
        <f t="shared" si="0"/>
        <v>99.40993788819877</v>
      </c>
    </row>
    <row r="83" spans="1:6" ht="37.5">
      <c r="A83" s="3">
        <v>9</v>
      </c>
      <c r="B83" s="57" t="s">
        <v>80</v>
      </c>
      <c r="C83" s="39">
        <v>1300</v>
      </c>
      <c r="D83" s="63">
        <f>D85</f>
        <v>1.3</v>
      </c>
      <c r="E83" s="63">
        <f>E85</f>
        <v>1.3</v>
      </c>
      <c r="F83" s="19">
        <f t="shared" si="0"/>
        <v>100</v>
      </c>
    </row>
    <row r="84" spans="1:6" ht="18.75" hidden="1">
      <c r="A84" s="21"/>
      <c r="B84" s="21"/>
      <c r="C84" s="40"/>
      <c r="D84" s="63"/>
      <c r="E84" s="63"/>
      <c r="F84" s="19" t="e">
        <f t="shared" si="0"/>
        <v>#DIV/0!</v>
      </c>
    </row>
    <row r="85" spans="1:6" ht="37.5">
      <c r="A85" s="4"/>
      <c r="B85" s="6" t="s">
        <v>84</v>
      </c>
      <c r="C85" s="41">
        <v>1301</v>
      </c>
      <c r="D85" s="63">
        <v>1.3</v>
      </c>
      <c r="E85" s="63">
        <v>1.3</v>
      </c>
      <c r="F85" s="19">
        <f>E85/D85*100</f>
        <v>100</v>
      </c>
    </row>
    <row r="86" spans="1:6" ht="56.25">
      <c r="A86" s="56">
        <v>10</v>
      </c>
      <c r="B86" s="58" t="s">
        <v>81</v>
      </c>
      <c r="C86" s="41">
        <v>1400</v>
      </c>
      <c r="D86" s="63">
        <f>D87</f>
        <v>1000</v>
      </c>
      <c r="E86" s="63">
        <f>E87</f>
        <v>1000</v>
      </c>
      <c r="F86" s="19">
        <f t="shared" si="0"/>
        <v>100</v>
      </c>
    </row>
    <row r="87" spans="1:6" ht="53.25" customHeight="1">
      <c r="A87" s="4"/>
      <c r="B87" s="6" t="s">
        <v>82</v>
      </c>
      <c r="C87" s="41">
        <v>1401</v>
      </c>
      <c r="D87" s="63">
        <v>1000</v>
      </c>
      <c r="E87" s="62">
        <v>1000</v>
      </c>
      <c r="F87" s="19">
        <f t="shared" si="0"/>
        <v>100</v>
      </c>
    </row>
    <row r="88" spans="1:6" ht="38.25" hidden="1" thickBot="1">
      <c r="A88" s="24"/>
      <c r="B88" s="25" t="s">
        <v>83</v>
      </c>
      <c r="C88" s="26">
        <v>1403</v>
      </c>
      <c r="D88" s="42"/>
      <c r="E88" s="1"/>
      <c r="F88" s="43" t="e">
        <f t="shared" si="0"/>
        <v>#DIV/0!</v>
      </c>
    </row>
    <row r="89" spans="1:6" s="23" customFormat="1" ht="18.75" hidden="1">
      <c r="A89" s="22"/>
      <c r="B89" s="22"/>
      <c r="C89" s="22"/>
      <c r="D89" s="22"/>
      <c r="E89" s="20"/>
      <c r="F89" s="43" t="e">
        <f t="shared" si="0"/>
        <v>#DIV/0!</v>
      </c>
    </row>
    <row r="90" spans="1:6" ht="100.5" customHeight="1">
      <c r="A90" s="72" t="s">
        <v>106</v>
      </c>
      <c r="B90" s="73"/>
      <c r="C90" s="1"/>
      <c r="D90" s="45"/>
      <c r="E90" s="1"/>
      <c r="F90" s="45" t="s">
        <v>107</v>
      </c>
    </row>
    <row r="91" spans="1:5" ht="15.75">
      <c r="A91" s="1"/>
      <c r="B91" s="1"/>
      <c r="C91" s="1"/>
      <c r="D91" s="1"/>
      <c r="E91" s="1"/>
    </row>
    <row r="92" spans="1:5" ht="15.75">
      <c r="A92" s="1"/>
      <c r="B92" s="1"/>
      <c r="C92" s="1"/>
      <c r="D92" s="1"/>
      <c r="E92" s="1"/>
    </row>
    <row r="93" spans="1:5" ht="15.75">
      <c r="A93" s="1"/>
      <c r="B93" s="1"/>
      <c r="C93" s="1"/>
      <c r="D93" s="1"/>
      <c r="E93" s="1"/>
    </row>
    <row r="94" spans="1:5" ht="15.75">
      <c r="A94" s="1"/>
      <c r="B94" s="1"/>
      <c r="C94" s="1"/>
      <c r="D94" s="1"/>
      <c r="E94" s="1"/>
    </row>
    <row r="95" spans="1:5" ht="15.75">
      <c r="A95" s="1"/>
      <c r="B95" s="1"/>
      <c r="C95" s="1"/>
      <c r="D95" s="1"/>
      <c r="E95" s="1"/>
    </row>
    <row r="96" spans="1:5" ht="15.75">
      <c r="A96" s="1"/>
      <c r="B96" s="1"/>
      <c r="C96" s="1"/>
      <c r="D96" s="1"/>
      <c r="E96" s="1"/>
    </row>
    <row r="97" spans="1:5" ht="15.75">
      <c r="A97" s="1"/>
      <c r="B97" s="1"/>
      <c r="C97" s="1"/>
      <c r="D97" s="1"/>
      <c r="E97" s="1"/>
    </row>
    <row r="98" spans="1:5" ht="15.75">
      <c r="A98" s="1"/>
      <c r="B98" s="1"/>
      <c r="C98" s="1"/>
      <c r="D98" s="1"/>
      <c r="E98" s="1"/>
    </row>
  </sheetData>
  <sheetProtection/>
  <mergeCells count="20">
    <mergeCell ref="B16:D16"/>
    <mergeCell ref="B17:D17"/>
    <mergeCell ref="A90:B90"/>
    <mergeCell ref="B23:D23"/>
    <mergeCell ref="B20:F20"/>
    <mergeCell ref="B21:F21"/>
    <mergeCell ref="B1:E1"/>
    <mergeCell ref="B2:E2"/>
    <mergeCell ref="B3:E3"/>
    <mergeCell ref="B4:E4"/>
    <mergeCell ref="D8:F8"/>
    <mergeCell ref="D7:F7"/>
    <mergeCell ref="D5:F5"/>
    <mergeCell ref="B15:D15"/>
    <mergeCell ref="B12:D12"/>
    <mergeCell ref="B13:D13"/>
    <mergeCell ref="B14:D14"/>
    <mergeCell ref="D9:F9"/>
    <mergeCell ref="D10:F10"/>
    <mergeCell ref="D11:F11"/>
  </mergeCells>
  <printOptions/>
  <pageMargins left="0.7874015748031497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Корниенко</dc:creator>
  <cp:keywords/>
  <dc:description/>
  <cp:lastModifiedBy>user8</cp:lastModifiedBy>
  <cp:lastPrinted>2021-04-26T11:02:38Z</cp:lastPrinted>
  <dcterms:created xsi:type="dcterms:W3CDTF">2010-04-27T09:50:01Z</dcterms:created>
  <dcterms:modified xsi:type="dcterms:W3CDTF">2022-05-16T08:36:34Z</dcterms:modified>
  <cp:category/>
  <cp:version/>
  <cp:contentType/>
  <cp:contentStatus/>
</cp:coreProperties>
</file>